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Dropbox\HomepageBuilder\mwhc370\data\"/>
    </mc:Choice>
  </mc:AlternateContent>
  <xr:revisionPtr revIDLastSave="0" documentId="13_ncr:1_{5E9B9704-339E-4EF2-BACA-7E2926A50294}" xr6:coauthVersionLast="45" xr6:coauthVersionMax="45" xr10:uidLastSave="{00000000-0000-0000-0000-000000000000}"/>
  <bookViews>
    <workbookView xWindow="4245" yWindow="4245" windowWidth="28800" windowHeight="15435" xr2:uid="{00000000-000D-0000-FFFF-FFFF00000000}"/>
  </bookViews>
  <sheets>
    <sheet name="Sheet" sheetId="1" r:id="rId1"/>
    <sheet name="inf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M11" i="1"/>
  <c r="B9" i="1"/>
  <c r="F9" i="1" s="1"/>
  <c r="O9" i="1" s="1"/>
  <c r="B11" i="1"/>
  <c r="D11" i="1" s="1"/>
  <c r="F7" i="1"/>
  <c r="O7" i="1" s="1"/>
  <c r="D7" i="1"/>
  <c r="B4" i="1"/>
  <c r="J7" i="1" s="1"/>
  <c r="M7" i="1" l="1"/>
  <c r="B13" i="1"/>
  <c r="M9" i="1"/>
  <c r="H7" i="1"/>
  <c r="J11" i="1"/>
  <c r="J9" i="1"/>
  <c r="H9" i="1"/>
  <c r="H11" i="1"/>
  <c r="F13" i="1" l="1"/>
  <c r="D13" i="1"/>
  <c r="M13" i="1" l="1"/>
  <c r="O13" i="1"/>
</calcChain>
</file>

<file path=xl/sharedStrings.xml><?xml version="1.0" encoding="utf-8"?>
<sst xmlns="http://schemas.openxmlformats.org/spreadsheetml/2006/main" count="33" uniqueCount="21">
  <si>
    <t>w</t>
    <phoneticPr fontId="1"/>
  </si>
  <si>
    <t>d</t>
    <phoneticPr fontId="1"/>
  </si>
  <si>
    <t>w</t>
    <phoneticPr fontId="1"/>
  </si>
  <si>
    <t>d</t>
    <phoneticPr fontId="1"/>
  </si>
  <si>
    <t>【分娩予定日・妊娠週数計算プログラム】</t>
    <rPh sb="1" eb="3">
      <t>ブンベン</t>
    </rPh>
    <rPh sb="3" eb="6">
      <t>ヨテイビ</t>
    </rPh>
    <rPh sb="7" eb="9">
      <t>ニンシン</t>
    </rPh>
    <rPh sb="9" eb="11">
      <t>シュウスウ</t>
    </rPh>
    <rPh sb="11" eb="13">
      <t>ケイサン</t>
    </rPh>
    <phoneticPr fontId="1"/>
  </si>
  <si>
    <t>【分娩予定日・妊娠週数計算プログラム】</t>
    <phoneticPr fontId="1"/>
  </si>
  <si>
    <t>Ver. 2.0</t>
    <phoneticPr fontId="1"/>
  </si>
  <si>
    <t>Ver. 1.0</t>
    <phoneticPr fontId="1"/>
  </si>
  <si>
    <t>シート保護パスワード：　0000</t>
    <rPh sb="3" eb="5">
      <t>ホゴ</t>
    </rPh>
    <phoneticPr fontId="1"/>
  </si>
  <si>
    <t>Designed by Naoki Matsumoto</t>
    <phoneticPr fontId="1"/>
  </si>
  <si>
    <t>Ver. 3.0</t>
    <phoneticPr fontId="1"/>
  </si>
  <si>
    <t>エラー修正</t>
    <rPh sb="3" eb="5">
      <t>シュウセイ</t>
    </rPh>
    <phoneticPr fontId="1"/>
  </si>
  <si>
    <t>デザイン変更</t>
    <rPh sb="4" eb="6">
      <t>ヘンコウ</t>
    </rPh>
    <phoneticPr fontId="1"/>
  </si>
  <si>
    <t>ver. 3.0</t>
    <phoneticPr fontId="1"/>
  </si>
  <si>
    <t>今日の日付</t>
    <rPh sb="0" eb="2">
      <t>キョウ</t>
    </rPh>
    <rPh sb="3" eb="5">
      <t>ヒズケ</t>
    </rPh>
    <phoneticPr fontId="1"/>
  </si>
  <si>
    <r>
      <rPr>
        <b/>
        <sz val="11"/>
        <rFont val="メイリオ"/>
        <family val="3"/>
        <charset val="128"/>
      </rPr>
      <t>指定日</t>
    </r>
    <rPh sb="0" eb="3">
      <t>シテイビ</t>
    </rPh>
    <phoneticPr fontId="1"/>
  </si>
  <si>
    <r>
      <rPr>
        <b/>
        <sz val="11"/>
        <rFont val="メイリオ"/>
        <family val="3"/>
        <charset val="128"/>
      </rPr>
      <t>最終月経日</t>
    </r>
    <rPh sb="0" eb="2">
      <t>サイシュウ</t>
    </rPh>
    <rPh sb="2" eb="4">
      <t>ゲッケイ</t>
    </rPh>
    <rPh sb="4" eb="5">
      <t>ビ</t>
    </rPh>
    <phoneticPr fontId="1"/>
  </si>
  <si>
    <r>
      <rPr>
        <b/>
        <sz val="11"/>
        <rFont val="メイリオ"/>
        <family val="3"/>
        <charset val="128"/>
      </rPr>
      <t>排卵日</t>
    </r>
    <rPh sb="0" eb="3">
      <t>ハイランビ</t>
    </rPh>
    <phoneticPr fontId="1"/>
  </si>
  <si>
    <r>
      <rPr>
        <b/>
        <sz val="11"/>
        <rFont val="メイリオ"/>
        <family val="3"/>
        <charset val="128"/>
      </rPr>
      <t>分娩予定日</t>
    </r>
    <rPh sb="0" eb="2">
      <t>ブンベン</t>
    </rPh>
    <rPh sb="2" eb="5">
      <t>ヨテイビ</t>
    </rPh>
    <phoneticPr fontId="1"/>
  </si>
  <si>
    <r>
      <rPr>
        <b/>
        <sz val="11"/>
        <rFont val="メイリオ"/>
        <family val="3"/>
        <charset val="128"/>
      </rPr>
      <t>今日の週数</t>
    </r>
    <rPh sb="0" eb="2">
      <t>キョウ</t>
    </rPh>
    <rPh sb="3" eb="5">
      <t>シュウスウ</t>
    </rPh>
    <phoneticPr fontId="1"/>
  </si>
  <si>
    <r>
      <rPr>
        <sz val="11"/>
        <rFont val="メイリオ"/>
        <family val="3"/>
        <charset val="128"/>
      </rPr>
      <t>↓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</si>
</sst>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Segoe UI"/>
      <family val="2"/>
    </font>
    <font>
      <b/>
      <sz val="11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b/>
      <sz val="11"/>
      <name val="Segoe UI"/>
      <family val="2"/>
    </font>
    <font>
      <sz val="11"/>
      <color theme="1" tint="0.249977111117893"/>
      <name val="Segoe UI"/>
      <family val="2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5" fillId="0" borderId="1" xfId="0" applyNumberFormat="1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14" fontId="5" fillId="0" borderId="2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メイリオSegoe">
      <a:majorFont>
        <a:latin typeface="Segoe UI"/>
        <a:ea typeface="メイリオ"/>
        <a:cs typeface=""/>
      </a:majorFont>
      <a:minorFont>
        <a:latin typeface="Segoe U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7"/>
  <sheetViews>
    <sheetView tabSelected="1" workbookViewId="0">
      <selection activeCell="B7" sqref="B7"/>
    </sheetView>
  </sheetViews>
  <sheetFormatPr defaultColWidth="15" defaultRowHeight="32.25" customHeight="1" x14ac:dyDescent="0.3"/>
  <cols>
    <col min="1" max="1" width="2" style="2" customWidth="1"/>
    <col min="2" max="2" width="12.125" style="2" customWidth="1"/>
    <col min="3" max="3" width="4.375" style="2" customWidth="1"/>
    <col min="4" max="4" width="12.125" style="2" customWidth="1"/>
    <col min="5" max="5" width="4.375" style="2" customWidth="1"/>
    <col min="6" max="6" width="12.125" style="2" customWidth="1"/>
    <col min="7" max="7" width="4.375" style="2" customWidth="1"/>
    <col min="8" max="8" width="4.125" style="2" customWidth="1"/>
    <col min="9" max="9" width="2.375" style="2" customWidth="1"/>
    <col min="10" max="10" width="3.25" style="2" customWidth="1"/>
    <col min="11" max="11" width="2.875" style="2" customWidth="1"/>
    <col min="12" max="12" width="4.25" style="2" customWidth="1"/>
    <col min="13" max="13" width="4.125" style="2" customWidth="1"/>
    <col min="14" max="14" width="2.875" style="2" customWidth="1"/>
    <col min="15" max="15" width="3.25" style="2" customWidth="1"/>
    <col min="16" max="16" width="2.875" style="2" customWidth="1"/>
    <col min="17" max="17" width="15" style="6"/>
    <col min="18" max="16384" width="15" style="2"/>
  </cols>
  <sheetData>
    <row r="1" spans="2:16" ht="30" customHeight="1" x14ac:dyDescent="0.45">
      <c r="C1" s="3" t="s">
        <v>4</v>
      </c>
      <c r="D1" s="4"/>
      <c r="O1" s="2" t="s">
        <v>13</v>
      </c>
      <c r="P1" s="5"/>
    </row>
    <row r="2" spans="2:16" ht="11.25" customHeight="1" x14ac:dyDescent="0.3">
      <c r="F2" s="7"/>
    </row>
    <row r="3" spans="2:16" ht="30" customHeight="1" thickBot="1" x14ac:dyDescent="0.5">
      <c r="B3" s="8" t="s">
        <v>14</v>
      </c>
      <c r="M3" s="9"/>
      <c r="N3" s="9"/>
      <c r="O3" s="9"/>
      <c r="P3" s="9" t="s">
        <v>15</v>
      </c>
    </row>
    <row r="4" spans="2:16" ht="30" customHeight="1" thickBot="1" x14ac:dyDescent="0.35">
      <c r="B4" s="10">
        <f ca="1">TODAY()</f>
        <v>43847</v>
      </c>
      <c r="I4" s="6"/>
      <c r="J4" s="6"/>
      <c r="K4" s="6"/>
      <c r="M4" s="16">
        <v>44479</v>
      </c>
      <c r="N4" s="17"/>
      <c r="O4" s="17"/>
      <c r="P4" s="18"/>
    </row>
    <row r="5" spans="2:16" ht="11.25" customHeight="1" x14ac:dyDescent="0.3">
      <c r="F5" s="6"/>
    </row>
    <row r="6" spans="2:16" ht="30" customHeight="1" thickBot="1" x14ac:dyDescent="0.5">
      <c r="B6" s="9" t="s">
        <v>16</v>
      </c>
      <c r="C6" s="9"/>
      <c r="D6" s="11" t="s">
        <v>17</v>
      </c>
      <c r="E6" s="9"/>
      <c r="F6" s="9" t="s">
        <v>18</v>
      </c>
      <c r="G6" s="9"/>
      <c r="H6" s="9"/>
      <c r="I6" s="9"/>
      <c r="J6" s="9"/>
      <c r="K6" s="9" t="s">
        <v>19</v>
      </c>
      <c r="O6" s="2" t="s">
        <v>20</v>
      </c>
    </row>
    <row r="7" spans="2:16" ht="30" customHeight="1" thickBot="1" x14ac:dyDescent="0.35">
      <c r="B7" s="12">
        <v>43831</v>
      </c>
      <c r="D7" s="13">
        <f>+$B7+14</f>
        <v>43845</v>
      </c>
      <c r="F7" s="13">
        <f>+$B7+280</f>
        <v>44111</v>
      </c>
      <c r="G7" s="14"/>
      <c r="H7" s="2">
        <f ca="1">INT(($B$4-$B7)/7)</f>
        <v>2</v>
      </c>
      <c r="I7" s="2" t="s">
        <v>0</v>
      </c>
      <c r="J7" s="2">
        <f ca="1">MOD(($B$4-$B7),7)</f>
        <v>2</v>
      </c>
      <c r="K7" s="2" t="s">
        <v>1</v>
      </c>
      <c r="L7" s="14"/>
      <c r="M7" s="2">
        <f>INT((280-(F$7-$M$4))/7)</f>
        <v>92</v>
      </c>
      <c r="N7" s="2" t="s">
        <v>0</v>
      </c>
      <c r="O7" s="2">
        <f>MOD(280-(F$7-$M$4),7)</f>
        <v>4</v>
      </c>
      <c r="P7" s="2" t="s">
        <v>1</v>
      </c>
    </row>
    <row r="8" spans="2:16" ht="11.25" customHeight="1" thickBot="1" x14ac:dyDescent="0.35"/>
    <row r="9" spans="2:16" ht="30" customHeight="1" thickBot="1" x14ac:dyDescent="0.35">
      <c r="B9" s="13">
        <f>+D9-14</f>
        <v>43831</v>
      </c>
      <c r="D9" s="12">
        <v>43845</v>
      </c>
      <c r="F9" s="13">
        <f>+$B9+280</f>
        <v>44111</v>
      </c>
      <c r="G9" s="14"/>
      <c r="H9" s="2">
        <f ca="1">INT(($B$4-$B9)/7)</f>
        <v>2</v>
      </c>
      <c r="I9" s="2" t="s">
        <v>0</v>
      </c>
      <c r="J9" s="2">
        <f ca="1">MOD(($B$4-$B9),7)</f>
        <v>2</v>
      </c>
      <c r="K9" s="2" t="s">
        <v>1</v>
      </c>
      <c r="L9" s="14"/>
      <c r="M9" s="2">
        <f>INT((280-(F$9-$M$4))/7)</f>
        <v>92</v>
      </c>
      <c r="N9" s="2" t="s">
        <v>0</v>
      </c>
      <c r="O9" s="2">
        <f>MOD(280-(F$9-$M$4),7)</f>
        <v>4</v>
      </c>
      <c r="P9" s="2" t="s">
        <v>1</v>
      </c>
    </row>
    <row r="10" spans="2:16" ht="11.25" customHeight="1" thickBot="1" x14ac:dyDescent="0.35">
      <c r="M10" s="6"/>
      <c r="N10" s="6"/>
      <c r="O10" s="6"/>
      <c r="P10" s="6"/>
    </row>
    <row r="11" spans="2:16" ht="30" customHeight="1" thickBot="1" x14ac:dyDescent="0.35">
      <c r="B11" s="13">
        <f>+F11-280</f>
        <v>43685</v>
      </c>
      <c r="D11" s="13">
        <f>+$B11+14</f>
        <v>43699</v>
      </c>
      <c r="F11" s="12">
        <v>43965</v>
      </c>
      <c r="G11" s="14"/>
      <c r="H11" s="2">
        <f ca="1">INT(($B$4-$B11)/7)</f>
        <v>23</v>
      </c>
      <c r="I11" s="2" t="s">
        <v>2</v>
      </c>
      <c r="J11" s="2">
        <f ca="1">MOD(($B$4-$B11),7)</f>
        <v>1</v>
      </c>
      <c r="K11" s="2" t="s">
        <v>3</v>
      </c>
      <c r="L11" s="14"/>
      <c r="M11" s="2">
        <f>INT((280-(F$11-$M$4))/7)</f>
        <v>113</v>
      </c>
      <c r="N11" s="2" t="s">
        <v>2</v>
      </c>
      <c r="O11" s="2">
        <f>MOD(280-(F$11-$M$4),7)</f>
        <v>3</v>
      </c>
      <c r="P11" s="2" t="s">
        <v>3</v>
      </c>
    </row>
    <row r="12" spans="2:16" ht="11.25" customHeight="1" thickBot="1" x14ac:dyDescent="0.35"/>
    <row r="13" spans="2:16" ht="30" customHeight="1" thickBot="1" x14ac:dyDescent="0.35">
      <c r="B13" s="13">
        <f ca="1">+$B$4+(0-$H13*7-$J13)</f>
        <v>43567</v>
      </c>
      <c r="D13" s="13">
        <f ca="1">+$B13+14</f>
        <v>43581</v>
      </c>
      <c r="F13" s="13">
        <f ca="1">+$B13+280</f>
        <v>43847</v>
      </c>
      <c r="G13" s="14"/>
      <c r="H13" s="15">
        <v>40</v>
      </c>
      <c r="I13" s="2" t="s">
        <v>0</v>
      </c>
      <c r="J13" s="15">
        <v>0</v>
      </c>
      <c r="K13" s="2" t="s">
        <v>1</v>
      </c>
      <c r="L13" s="14"/>
      <c r="M13" s="2">
        <f ca="1">INT((280-(F$13-$M$4))/7)</f>
        <v>130</v>
      </c>
      <c r="N13" s="2" t="s">
        <v>0</v>
      </c>
      <c r="O13" s="2">
        <f ca="1">MOD(280-(F$13-$M$4),7)</f>
        <v>2</v>
      </c>
      <c r="P13" s="2" t="s">
        <v>1</v>
      </c>
    </row>
    <row r="17" spans="11:15" ht="32.25" customHeight="1" x14ac:dyDescent="0.3">
      <c r="K17" s="14"/>
      <c r="L17" s="14"/>
      <c r="M17" s="14"/>
      <c r="N17" s="14"/>
      <c r="O17" s="14"/>
    </row>
  </sheetData>
  <sheetProtection algorithmName="SHA-512" hashValue="j0T6U5eR6of/v0PPcA5im382p1j4YN3bGai9q8p8y0xEgq9/dJF+vVa3EAY2v/yjBW7PqxAz3ODOShDcxe4iNw==" saltValue="NsnwiobJGnuSczfYVwpUWg==" spinCount="100000" sheet="1" objects="1" scenarios="1"/>
  <mergeCells count="1">
    <mergeCell ref="M4:P4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/>
  </sheetViews>
  <sheetFormatPr defaultColWidth="14" defaultRowHeight="13.5" x14ac:dyDescent="0.15"/>
  <sheetData>
    <row r="1" spans="1:3" x14ac:dyDescent="0.15">
      <c r="A1" t="s">
        <v>5</v>
      </c>
    </row>
    <row r="3" spans="1:3" x14ac:dyDescent="0.15">
      <c r="A3" t="s">
        <v>9</v>
      </c>
    </row>
    <row r="4" spans="1:3" x14ac:dyDescent="0.15">
      <c r="A4" t="s">
        <v>7</v>
      </c>
      <c r="B4" s="1">
        <v>39083</v>
      </c>
    </row>
    <row r="5" spans="1:3" x14ac:dyDescent="0.15">
      <c r="A5" t="s">
        <v>6</v>
      </c>
      <c r="B5" s="1">
        <v>42870</v>
      </c>
      <c r="C5" t="s">
        <v>12</v>
      </c>
    </row>
    <row r="6" spans="1:3" x14ac:dyDescent="0.15">
      <c r="A6" t="s">
        <v>10</v>
      </c>
      <c r="B6" s="1">
        <v>43685</v>
      </c>
      <c r="C6" t="s">
        <v>11</v>
      </c>
    </row>
    <row r="7" spans="1:3" x14ac:dyDescent="0.15">
      <c r="B7" s="1"/>
    </row>
    <row r="8" spans="1:3" x14ac:dyDescent="0.15">
      <c r="A8" t="s">
        <v>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松本直樹</cp:lastModifiedBy>
  <cp:lastPrinted>2017-05-13T03:58:07Z</cp:lastPrinted>
  <dcterms:created xsi:type="dcterms:W3CDTF">1997-01-08T22:48:59Z</dcterms:created>
  <dcterms:modified xsi:type="dcterms:W3CDTF">2020-01-17T10:16:52Z</dcterms:modified>
</cp:coreProperties>
</file>